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 activeTab="2"/>
  </bookViews>
  <sheets>
    <sheet name="Estado de Actividades Octubre" sheetId="1" r:id="rId1"/>
    <sheet name="Estado de Actividades Noviembre" sheetId="2" r:id="rId2"/>
    <sheet name="Estado de Actividades Diciembre" sheetId="3" r:id="rId3"/>
  </sheets>
  <definedNames>
    <definedName name="_xlnm.Print_Area" localSheetId="2">'Estado de Actividades Diciembre'!$B$1:$I$53</definedName>
    <definedName name="_xlnm.Print_Area" localSheetId="1">'Estado de Actividades Noviembre'!$B$2:$I$53</definedName>
    <definedName name="_xlnm.Print_Area" localSheetId="0">'Estado de Actividades Octubre'!$A$1:$J$53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H48" i="2" l="1"/>
  <c r="F46" i="2"/>
  <c r="F44" i="2"/>
  <c r="F43" i="2"/>
  <c r="F42" i="2"/>
  <c r="F39" i="2"/>
  <c r="F38" i="2"/>
  <c r="F37" i="2"/>
  <c r="H31" i="2"/>
  <c r="H50" i="2" s="1"/>
  <c r="F31" i="2"/>
  <c r="H29" i="2"/>
  <c r="F48" i="2" l="1"/>
  <c r="F50" i="2"/>
  <c r="F44" i="1" l="1"/>
  <c r="H24" i="1"/>
</calcChain>
</file>

<file path=xl/sharedStrings.xml><?xml version="1.0" encoding="utf-8"?>
<sst xmlns="http://schemas.openxmlformats.org/spreadsheetml/2006/main" count="120" uniqueCount="42">
  <si>
    <t>UNIVERSIDAD AUTÓNOMA DE CHIHUAHUA</t>
  </si>
  <si>
    <t>ESTADOS  DE ACTIVIDADES</t>
  </si>
  <si>
    <t>DEL 1 AL 31 DE OCTUBRE DE 2014</t>
  </si>
  <si>
    <t>MENSUAL</t>
  </si>
  <si>
    <t>ACUMULADO</t>
  </si>
  <si>
    <t>INGRESOS Y OTROS BENEFICIOS</t>
  </si>
  <si>
    <t>INGRESOS DE LA GESTIÓN</t>
  </si>
  <si>
    <t>INGRESO POR VENTA DE BIENES Y SERVICIOS PRODUCIDOS</t>
  </si>
  <si>
    <t>PARTICIPACIONES Y ATRIBUCIONES</t>
  </si>
  <si>
    <t>481-482-483-484-485</t>
  </si>
  <si>
    <t>CONVENIOS</t>
  </si>
  <si>
    <t>TRANSFERENCIAS, ASIGNACIONES, SUBSIDIOS Y OTRAS AYUDAS</t>
  </si>
  <si>
    <t>411-412</t>
  </si>
  <si>
    <t>SUBSIDIOS Y SUBVENCIONES</t>
  </si>
  <si>
    <t xml:space="preserve">      SUBSIDIO FEDERAL</t>
  </si>
  <si>
    <t xml:space="preserve">      SUBSIDIO FEDERAL EXTRAORDINARIO</t>
  </si>
  <si>
    <t xml:space="preserve">      SUBSIDIO ESTATAL</t>
  </si>
  <si>
    <t>TRANSFERENCIAS INTERNAS Y ASIGNACIONES AL SECTOR</t>
  </si>
  <si>
    <t>474-475</t>
  </si>
  <si>
    <t>AYUDAS SOCIALES</t>
  </si>
  <si>
    <t>OTROS INGRESOS Y BENEFICIOS</t>
  </si>
  <si>
    <t>INGRESOS FINANCIEROS</t>
  </si>
  <si>
    <t xml:space="preserve">     OTROS INGRESOS FINANCIEROS</t>
  </si>
  <si>
    <t>TOTAL DE INGRESOS</t>
  </si>
  <si>
    <t>GASTOS Y OTRAS PÉRDIDAS</t>
  </si>
  <si>
    <t>GASTOS DE FUNCIONAMIENTO</t>
  </si>
  <si>
    <t>500 a 520</t>
  </si>
  <si>
    <t>SERVICIOS PERSONALES</t>
  </si>
  <si>
    <t>521 a 530</t>
  </si>
  <si>
    <t>SERVICIOS GENERALES</t>
  </si>
  <si>
    <t>531 a 536</t>
  </si>
  <si>
    <t>MATERIALES Y SUMINISTROS</t>
  </si>
  <si>
    <t>541 a 545</t>
  </si>
  <si>
    <t>BECAS Y CONDONACIONES</t>
  </si>
  <si>
    <t>PENSIONES Y JUBILACIONES</t>
  </si>
  <si>
    <t>OTROS GASTOS</t>
  </si>
  <si>
    <t>TOTAL DE GASTOS Y OTRAS PÉRDIDAS</t>
  </si>
  <si>
    <t>(DESAHORRO) / AHORRO NETO DEL EJERCICIO</t>
  </si>
  <si>
    <t>DEL 1 AL 30 DE NOVIEMBRE DE 2014</t>
  </si>
  <si>
    <t>TOTAL DE GASTOS</t>
  </si>
  <si>
    <t>(DESAHORRO) AHORRO NETO DEL EJERCICIO</t>
  </si>
  <si>
    <t>DEL 1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</si>
</sst>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_-;\-[$$-80A]* #,##0_-;_-[$$-80A]* &quot;-&quot;??_-;_-@_-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N$&quot;* #,##0.00_);_(&quot;N$&quot;* \(#,##0.00\);_(&quot;N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4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</cellStyleXfs>
  <cellXfs count="61">
    <xf numFmtId="0" fontId="0" fillId="0" borderId="0" xfId="0"/>
    <xf numFmtId="0" fontId="3" fillId="0" borderId="0" xfId="2" applyFont="1"/>
    <xf numFmtId="38" fontId="3" fillId="0" borderId="0" xfId="2" applyNumberFormat="1" applyFont="1"/>
    <xf numFmtId="4" fontId="3" fillId="0" borderId="0" xfId="2" applyNumberFormat="1" applyFont="1"/>
    <xf numFmtId="0" fontId="3" fillId="0" borderId="2" xfId="2" applyFont="1" applyBorder="1"/>
    <xf numFmtId="0" fontId="3" fillId="0" borderId="3" xfId="2" applyFont="1" applyBorder="1"/>
    <xf numFmtId="38" fontId="3" fillId="0" borderId="3" xfId="2" applyNumberFormat="1" applyFont="1" applyBorder="1"/>
    <xf numFmtId="38" fontId="4" fillId="0" borderId="3" xfId="2" applyNumberFormat="1" applyFont="1" applyBorder="1" applyAlignment="1">
      <alignment horizontal="center"/>
    </xf>
    <xf numFmtId="0" fontId="3" fillId="0" borderId="4" xfId="2" applyFont="1" applyBorder="1"/>
    <xf numFmtId="0" fontId="5" fillId="0" borderId="5" xfId="2" applyFont="1" applyBorder="1"/>
    <xf numFmtId="0" fontId="5" fillId="0" borderId="0" xfId="2" applyFont="1" applyBorder="1"/>
    <xf numFmtId="38" fontId="5" fillId="0" borderId="0" xfId="2" applyNumberFormat="1" applyFont="1" applyBorder="1"/>
    <xf numFmtId="38" fontId="6" fillId="0" borderId="0" xfId="2" applyNumberFormat="1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38" fontId="5" fillId="0" borderId="8" xfId="2" applyNumberFormat="1" applyFont="1" applyBorder="1"/>
    <xf numFmtId="0" fontId="5" fillId="0" borderId="9" xfId="2" applyFont="1" applyBorder="1"/>
    <xf numFmtId="0" fontId="7" fillId="0" borderId="5" xfId="2" applyFont="1" applyBorder="1"/>
    <xf numFmtId="0" fontId="7" fillId="0" borderId="0" xfId="2" applyFont="1" applyBorder="1"/>
    <xf numFmtId="38" fontId="8" fillId="0" borderId="0" xfId="2" applyNumberFormat="1" applyFont="1"/>
    <xf numFmtId="38" fontId="7" fillId="0" borderId="0" xfId="2" applyNumberFormat="1" applyFont="1" applyBorder="1" applyAlignment="1">
      <alignment horizontal="center"/>
    </xf>
    <xf numFmtId="0" fontId="7" fillId="0" borderId="6" xfId="2" applyFont="1" applyBorder="1"/>
    <xf numFmtId="4" fontId="4" fillId="0" borderId="0" xfId="2" applyNumberFormat="1" applyFont="1"/>
    <xf numFmtId="0" fontId="8" fillId="0" borderId="5" xfId="2" applyFont="1" applyBorder="1"/>
    <xf numFmtId="0" fontId="8" fillId="0" borderId="0" xfId="2" applyFont="1" applyBorder="1"/>
    <xf numFmtId="38" fontId="7" fillId="0" borderId="0" xfId="2" applyNumberFormat="1" applyFont="1" applyFill="1" applyBorder="1" applyAlignment="1">
      <alignment horizontal="center"/>
    </xf>
    <xf numFmtId="0" fontId="8" fillId="0" borderId="6" xfId="2" applyFont="1" applyBorder="1"/>
    <xf numFmtId="0" fontId="9" fillId="0" borderId="0" xfId="2" applyFont="1" applyBorder="1"/>
    <xf numFmtId="0" fontId="2" fillId="0" borderId="0" xfId="2" applyBorder="1"/>
    <xf numFmtId="38" fontId="8" fillId="0" borderId="0" xfId="2" applyNumberFormat="1" applyFont="1" applyFill="1" applyBorder="1"/>
    <xf numFmtId="164" fontId="8" fillId="0" borderId="0" xfId="2" applyNumberFormat="1" applyFont="1" applyFill="1" applyBorder="1"/>
    <xf numFmtId="0" fontId="10" fillId="0" borderId="5" xfId="2" applyFont="1" applyBorder="1"/>
    <xf numFmtId="0" fontId="11" fillId="0" borderId="0" xfId="2" applyFont="1" applyBorder="1"/>
    <xf numFmtId="0" fontId="12" fillId="0" borderId="0" xfId="2" applyFont="1" applyBorder="1"/>
    <xf numFmtId="164" fontId="8" fillId="0" borderId="0" xfId="1" applyNumberFormat="1" applyFont="1" applyFill="1" applyBorder="1"/>
    <xf numFmtId="166" fontId="8" fillId="0" borderId="0" xfId="1" applyNumberFormat="1" applyFont="1" applyFill="1" applyBorder="1"/>
    <xf numFmtId="38" fontId="3" fillId="0" borderId="0" xfId="2" applyNumberFormat="1" applyFont="1" applyFill="1"/>
    <xf numFmtId="0" fontId="12" fillId="0" borderId="0" xfId="2" applyFont="1" applyBorder="1" applyAlignment="1">
      <alignment horizontal="left"/>
    </xf>
    <xf numFmtId="0" fontId="2" fillId="0" borderId="0" xfId="2" applyFill="1" applyBorder="1"/>
    <xf numFmtId="0" fontId="2" fillId="0" borderId="0" xfId="2" applyFont="1" applyBorder="1"/>
    <xf numFmtId="166" fontId="8" fillId="0" borderId="10" xfId="1" applyNumberFormat="1" applyFont="1" applyFill="1" applyBorder="1"/>
    <xf numFmtId="38" fontId="3" fillId="0" borderId="0" xfId="2" applyNumberFormat="1" applyFont="1" applyBorder="1"/>
    <xf numFmtId="166" fontId="8" fillId="0" borderId="6" xfId="2" applyNumberFormat="1" applyFont="1" applyBorder="1"/>
    <xf numFmtId="38" fontId="3" fillId="0" borderId="0" xfId="2" applyNumberFormat="1" applyFont="1" applyFill="1" applyBorder="1"/>
    <xf numFmtId="164" fontId="3" fillId="0" borderId="0" xfId="2" applyNumberFormat="1" applyFont="1"/>
    <xf numFmtId="167" fontId="7" fillId="0" borderId="11" xfId="1" applyNumberFormat="1" applyFont="1" applyFill="1" applyBorder="1"/>
    <xf numFmtId="167" fontId="7" fillId="0" borderId="12" xfId="1" applyNumberFormat="1" applyFont="1" applyFill="1" applyBorder="1"/>
    <xf numFmtId="0" fontId="8" fillId="0" borderId="0" xfId="2" applyFont="1" applyFill="1" applyBorder="1"/>
    <xf numFmtId="166" fontId="7" fillId="0" borderId="0" xfId="1" applyNumberFormat="1" applyFont="1" applyFill="1" applyBorder="1"/>
    <xf numFmtId="0" fontId="7" fillId="0" borderId="0" xfId="2" applyFont="1" applyFill="1" applyBorder="1"/>
    <xf numFmtId="0" fontId="8" fillId="0" borderId="7" xfId="2" applyFont="1" applyBorder="1"/>
    <xf numFmtId="0" fontId="8" fillId="0" borderId="8" xfId="2" applyFont="1" applyBorder="1"/>
    <xf numFmtId="38" fontId="8" fillId="0" borderId="8" xfId="2" applyNumberFormat="1" applyFont="1" applyBorder="1"/>
    <xf numFmtId="38" fontId="8" fillId="0" borderId="8" xfId="2" applyNumberFormat="1" applyFont="1" applyFill="1" applyBorder="1"/>
    <xf numFmtId="0" fontId="8" fillId="0" borderId="9" xfId="2" applyFont="1" applyBorder="1"/>
    <xf numFmtId="166" fontId="8" fillId="15" borderId="10" xfId="1" applyNumberFormat="1" applyFont="1" applyFill="1" applyBorder="1"/>
    <xf numFmtId="38" fontId="7" fillId="0" borderId="0" xfId="28" applyNumberFormat="1" applyFont="1" applyBorder="1" applyAlignment="1">
      <alignment horizontal="center"/>
    </xf>
    <xf numFmtId="38" fontId="7" fillId="0" borderId="0" xfId="28" applyNumberFormat="1" applyFont="1" applyFill="1" applyBorder="1" applyAlignment="1">
      <alignment horizontal="center"/>
    </xf>
    <xf numFmtId="164" fontId="8" fillId="0" borderId="0" xfId="28" applyNumberFormat="1" applyFont="1" applyFill="1" applyBorder="1"/>
    <xf numFmtId="38" fontId="8" fillId="0" borderId="0" xfId="28" applyNumberFormat="1" applyFont="1" applyFill="1" applyBorder="1"/>
  </cellXfs>
  <cellStyles count="42">
    <cellStyle name="20% - Énfasis1 2" xfId="29"/>
    <cellStyle name="20% - Énfasis2 2" xfId="30"/>
    <cellStyle name="20% - Énfasis3 2" xfId="31"/>
    <cellStyle name="20% - Énfasis4 2" xfId="32"/>
    <cellStyle name="20% - Énfasis5 2" xfId="33"/>
    <cellStyle name="20% - Énfasis6 2" xfId="34"/>
    <cellStyle name="40% - Énfasis1 2" xfId="35"/>
    <cellStyle name="40% - Énfasis2 2" xfId="36"/>
    <cellStyle name="40% - Énfasis3 2" xfId="37"/>
    <cellStyle name="40% - Énfasis4 2" xfId="38"/>
    <cellStyle name="40% - Énfasis5 2" xfId="39"/>
    <cellStyle name="40% - Énfasis6 2" xfId="40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4 2 2" xfId="12"/>
    <cellStyle name="Millares 5" xfId="13"/>
    <cellStyle name="Millares 6" xfId="14"/>
    <cellStyle name="Moneda 2" xfId="3"/>
    <cellStyle name="Moneda 3" xfId="15"/>
    <cellStyle name="Moneda 4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"/>
    <cellStyle name="Normal 6" xfId="21"/>
    <cellStyle name="Normal 6 2" xfId="22"/>
    <cellStyle name="Normal 6 2 2" xfId="23"/>
    <cellStyle name="Normal 7" xfId="24"/>
    <cellStyle name="Normal 7 2" xfId="25"/>
    <cellStyle name="Normal 8" xfId="26"/>
    <cellStyle name="Normal 9" xfId="28"/>
    <cellStyle name="Notas 2" xfId="41"/>
    <cellStyle name="Porcentaj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85725</xdr:rowOff>
    </xdr:from>
    <xdr:to>
      <xdr:col>3</xdr:col>
      <xdr:colOff>752475</xdr:colOff>
      <xdr:row>5</xdr:row>
      <xdr:rowOff>38100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0050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85725</xdr:rowOff>
    </xdr:from>
    <xdr:to>
      <xdr:col>3</xdr:col>
      <xdr:colOff>752475</xdr:colOff>
      <xdr:row>5</xdr:row>
      <xdr:rowOff>38100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0050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85725</xdr:rowOff>
    </xdr:from>
    <xdr:to>
      <xdr:col>3</xdr:col>
      <xdr:colOff>752475</xdr:colOff>
      <xdr:row>5</xdr:row>
      <xdr:rowOff>38100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0050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showGridLines="0" topLeftCell="A34" zoomScale="90" zoomScaleNormal="90" workbookViewId="0">
      <selection activeCell="D61" sqref="D61"/>
    </sheetView>
  </sheetViews>
  <sheetFormatPr baseColWidth="10" defaultColWidth="11.42578125" defaultRowHeight="12" x14ac:dyDescent="0.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0.7109375" style="3" customWidth="1"/>
    <col min="11" max="11" width="12" style="1" customWidth="1"/>
    <col min="12" max="12" width="14.140625" style="1" customWidth="1"/>
    <col min="13" max="16384" width="11.42578125" style="1"/>
  </cols>
  <sheetData>
    <row r="1" spans="2:10" ht="12.75" thickBot="1" x14ac:dyDescent="0.25"/>
    <row r="2" spans="2:10" x14ac:dyDescent="0.2">
      <c r="B2" s="4"/>
      <c r="C2" s="5"/>
      <c r="D2" s="5"/>
      <c r="E2" s="6"/>
      <c r="F2" s="7"/>
      <c r="G2" s="7"/>
      <c r="H2" s="6"/>
      <c r="I2" s="8"/>
    </row>
    <row r="3" spans="2:10" ht="21" customHeight="1" x14ac:dyDescent="0.3">
      <c r="B3" s="9"/>
      <c r="C3" s="10"/>
      <c r="D3" s="10"/>
      <c r="E3" s="11"/>
      <c r="F3" s="12" t="s">
        <v>0</v>
      </c>
      <c r="G3" s="12"/>
      <c r="H3" s="11"/>
      <c r="I3" s="13"/>
    </row>
    <row r="4" spans="2:10" ht="21" customHeight="1" x14ac:dyDescent="0.3">
      <c r="B4" s="9"/>
      <c r="C4" s="10"/>
      <c r="D4" s="10"/>
      <c r="E4" s="11"/>
      <c r="F4" s="12" t="s">
        <v>1</v>
      </c>
      <c r="G4" s="12"/>
      <c r="H4" s="11"/>
      <c r="I4" s="13"/>
    </row>
    <row r="5" spans="2:10" ht="21.75" customHeight="1" x14ac:dyDescent="0.3">
      <c r="B5" s="9"/>
      <c r="C5" s="10"/>
      <c r="D5" s="10"/>
      <c r="E5" s="11"/>
      <c r="F5" s="12" t="s">
        <v>2</v>
      </c>
      <c r="G5" s="12"/>
      <c r="H5" s="11"/>
      <c r="I5" s="13"/>
    </row>
    <row r="6" spans="2:10" ht="25.5" customHeight="1" thickBot="1" x14ac:dyDescent="0.35">
      <c r="B6" s="14"/>
      <c r="C6" s="15"/>
      <c r="D6" s="15"/>
      <c r="E6" s="16"/>
      <c r="F6" s="16"/>
      <c r="G6" s="16"/>
      <c r="H6" s="16"/>
      <c r="I6" s="17"/>
    </row>
    <row r="7" spans="2:10" ht="15.75" x14ac:dyDescent="0.25">
      <c r="B7" s="18"/>
      <c r="C7" s="19"/>
      <c r="D7" s="19"/>
      <c r="E7" s="20"/>
      <c r="F7" s="21"/>
      <c r="G7" s="20"/>
      <c r="H7" s="21"/>
      <c r="I7" s="22"/>
      <c r="J7" s="23"/>
    </row>
    <row r="8" spans="2:10" ht="15.75" x14ac:dyDescent="0.25">
      <c r="B8" s="18"/>
      <c r="C8" s="19"/>
      <c r="D8" s="19"/>
      <c r="E8" s="20"/>
      <c r="F8" s="21"/>
      <c r="G8" s="20"/>
      <c r="H8" s="21"/>
      <c r="I8" s="22"/>
      <c r="J8" s="23"/>
    </row>
    <row r="9" spans="2:10" ht="15.75" x14ac:dyDescent="0.25">
      <c r="B9" s="24"/>
      <c r="C9" s="25"/>
      <c r="D9" s="25"/>
      <c r="E9" s="20"/>
      <c r="F9" s="21" t="s">
        <v>3</v>
      </c>
      <c r="H9" s="26" t="s">
        <v>4</v>
      </c>
      <c r="I9" s="27"/>
    </row>
    <row r="10" spans="2:10" ht="15.75" x14ac:dyDescent="0.25">
      <c r="B10" s="24"/>
      <c r="C10" s="25"/>
      <c r="D10" s="25"/>
      <c r="E10" s="20"/>
      <c r="F10" s="21"/>
      <c r="H10" s="26"/>
      <c r="I10" s="27"/>
    </row>
    <row r="11" spans="2:10" ht="15" x14ac:dyDescent="0.2">
      <c r="B11" s="24"/>
      <c r="C11" s="28" t="s">
        <v>5</v>
      </c>
      <c r="D11" s="29"/>
      <c r="E11" s="30"/>
      <c r="F11" s="31"/>
      <c r="H11" s="31"/>
      <c r="I11" s="27"/>
    </row>
    <row r="12" spans="2:10" ht="15" x14ac:dyDescent="0.2">
      <c r="B12" s="32"/>
      <c r="C12" s="29"/>
      <c r="D12" s="29"/>
      <c r="E12" s="30"/>
      <c r="F12" s="30"/>
      <c r="H12" s="30"/>
      <c r="I12" s="27"/>
    </row>
    <row r="13" spans="2:10" ht="15.75" x14ac:dyDescent="0.25">
      <c r="B13" s="18"/>
      <c r="C13" s="33" t="s">
        <v>6</v>
      </c>
      <c r="D13" s="29"/>
      <c r="E13" s="30"/>
      <c r="F13" s="30"/>
      <c r="H13" s="30"/>
      <c r="I13" s="27"/>
    </row>
    <row r="14" spans="2:10" ht="15" x14ac:dyDescent="0.2">
      <c r="B14" s="24"/>
      <c r="C14" s="34"/>
      <c r="D14" s="29" t="s">
        <v>7</v>
      </c>
      <c r="E14" s="30"/>
      <c r="F14" s="35">
        <v>19869833.369999997</v>
      </c>
      <c r="H14" s="35">
        <v>493752219.04999995</v>
      </c>
      <c r="I14" s="27"/>
    </row>
    <row r="15" spans="2:10" ht="15.75" x14ac:dyDescent="0.25">
      <c r="B15" s="18"/>
      <c r="C15" s="29"/>
      <c r="D15" s="29"/>
      <c r="E15" s="30"/>
      <c r="F15" s="30"/>
      <c r="H15" s="30"/>
      <c r="I15" s="27"/>
    </row>
    <row r="16" spans="2:10" ht="15" x14ac:dyDescent="0.2">
      <c r="B16" s="24"/>
      <c r="C16" s="33" t="s">
        <v>8</v>
      </c>
      <c r="D16" s="29"/>
      <c r="E16" s="30"/>
      <c r="F16" s="30"/>
      <c r="H16" s="30"/>
      <c r="I16" s="27"/>
    </row>
    <row r="17" spans="2:9" ht="15" x14ac:dyDescent="0.2">
      <c r="B17" s="32"/>
      <c r="C17" s="34" t="s">
        <v>9</v>
      </c>
      <c r="D17" s="29" t="s">
        <v>10</v>
      </c>
      <c r="E17" s="30"/>
      <c r="F17" s="36">
        <v>11822802.91</v>
      </c>
      <c r="H17" s="36">
        <v>140215291.43999997</v>
      </c>
      <c r="I17" s="27"/>
    </row>
    <row r="18" spans="2:9" ht="15" x14ac:dyDescent="0.2">
      <c r="B18" s="32"/>
      <c r="C18" s="29"/>
      <c r="D18" s="29"/>
      <c r="E18" s="30"/>
      <c r="F18" s="36"/>
      <c r="H18" s="36"/>
      <c r="I18" s="27"/>
    </row>
    <row r="19" spans="2:9" ht="15" x14ac:dyDescent="0.2">
      <c r="B19" s="32"/>
      <c r="C19" s="33" t="s">
        <v>11</v>
      </c>
      <c r="D19" s="29"/>
      <c r="E19" s="30"/>
      <c r="F19" s="36"/>
      <c r="H19" s="36"/>
      <c r="I19" s="27"/>
    </row>
    <row r="20" spans="2:9" ht="15.75" x14ac:dyDescent="0.25">
      <c r="B20" s="18"/>
      <c r="C20" s="34" t="s">
        <v>12</v>
      </c>
      <c r="D20" s="29" t="s">
        <v>13</v>
      </c>
      <c r="E20" s="30"/>
      <c r="I20" s="27"/>
    </row>
    <row r="21" spans="2:9" ht="15.75" x14ac:dyDescent="0.25">
      <c r="B21" s="18"/>
      <c r="C21" s="34"/>
      <c r="D21" s="29" t="s">
        <v>14</v>
      </c>
      <c r="E21" s="30"/>
      <c r="F21" s="36">
        <v>46414300</v>
      </c>
      <c r="G21" s="37"/>
      <c r="H21" s="36">
        <v>556973600</v>
      </c>
      <c r="I21" s="27"/>
    </row>
    <row r="22" spans="2:9" ht="15.75" x14ac:dyDescent="0.25">
      <c r="B22" s="18"/>
      <c r="C22" s="34"/>
      <c r="D22" s="29" t="s">
        <v>15</v>
      </c>
      <c r="E22" s="30"/>
      <c r="F22" s="36">
        <v>12738933</v>
      </c>
      <c r="G22" s="37"/>
      <c r="H22" s="36">
        <v>100464365</v>
      </c>
      <c r="I22" s="27"/>
    </row>
    <row r="23" spans="2:9" ht="15.75" x14ac:dyDescent="0.25">
      <c r="B23" s="18"/>
      <c r="C23" s="34"/>
      <c r="D23" s="29" t="s">
        <v>16</v>
      </c>
      <c r="E23" s="30"/>
      <c r="F23" s="36">
        <v>31739948</v>
      </c>
      <c r="G23" s="37"/>
      <c r="H23" s="36">
        <v>380880744</v>
      </c>
      <c r="I23" s="27"/>
    </row>
    <row r="24" spans="2:9" ht="15" x14ac:dyDescent="0.2">
      <c r="B24" s="24"/>
      <c r="C24" s="38">
        <v>476</v>
      </c>
      <c r="D24" s="29" t="s">
        <v>17</v>
      </c>
      <c r="E24" s="30"/>
      <c r="F24" s="36">
        <v>1761802.09</v>
      </c>
      <c r="H24" s="36">
        <f>37122891.5-0.01</f>
        <v>37122891.490000002</v>
      </c>
      <c r="I24" s="27"/>
    </row>
    <row r="25" spans="2:9" ht="15.75" x14ac:dyDescent="0.25">
      <c r="B25" s="18"/>
      <c r="C25" s="34" t="s">
        <v>18</v>
      </c>
      <c r="D25" s="39" t="s">
        <v>19</v>
      </c>
      <c r="E25" s="30"/>
      <c r="F25" s="36">
        <v>1416907.9</v>
      </c>
      <c r="H25" s="36">
        <v>5714568.5800000001</v>
      </c>
      <c r="I25" s="27"/>
    </row>
    <row r="26" spans="2:9" ht="15" x14ac:dyDescent="0.2">
      <c r="B26" s="24"/>
      <c r="C26" s="29"/>
      <c r="D26" s="29"/>
      <c r="E26" s="30"/>
      <c r="F26" s="36"/>
      <c r="H26" s="36"/>
      <c r="I26" s="27"/>
    </row>
    <row r="27" spans="2:9" ht="15" x14ac:dyDescent="0.2">
      <c r="B27" s="32"/>
      <c r="C27" s="33" t="s">
        <v>20</v>
      </c>
      <c r="D27" s="29"/>
      <c r="E27" s="30"/>
      <c r="F27" s="36"/>
      <c r="H27" s="36"/>
      <c r="I27" s="27"/>
    </row>
    <row r="28" spans="2:9" ht="15" x14ac:dyDescent="0.2">
      <c r="B28" s="32"/>
      <c r="C28" s="29"/>
      <c r="D28" s="40" t="s">
        <v>21</v>
      </c>
      <c r="E28" s="30"/>
      <c r="F28" s="36"/>
      <c r="H28" s="36"/>
      <c r="I28" s="27"/>
    </row>
    <row r="29" spans="2:9" ht="15" x14ac:dyDescent="0.2">
      <c r="B29" s="32"/>
      <c r="C29" s="29"/>
      <c r="D29" s="29" t="s">
        <v>22</v>
      </c>
      <c r="E29" s="30"/>
      <c r="F29" s="41">
        <v>665536.65999999992</v>
      </c>
      <c r="H29" s="41">
        <v>6015895.5800000001</v>
      </c>
      <c r="I29" s="27"/>
    </row>
    <row r="30" spans="2:9" ht="15" x14ac:dyDescent="0.2">
      <c r="B30" s="32"/>
      <c r="C30" s="29"/>
      <c r="D30" s="29"/>
      <c r="E30" s="30"/>
      <c r="H30" s="36"/>
      <c r="I30" s="27"/>
    </row>
    <row r="31" spans="2:9" ht="15" x14ac:dyDescent="0.2">
      <c r="B31" s="32"/>
      <c r="C31" s="28" t="s">
        <v>23</v>
      </c>
      <c r="D31" s="29"/>
      <c r="E31" s="30"/>
      <c r="F31" s="36">
        <v>126430063.93000001</v>
      </c>
      <c r="G31" s="42"/>
      <c r="H31" s="36">
        <v>1721139575.1499996</v>
      </c>
      <c r="I31" s="43"/>
    </row>
    <row r="32" spans="2:9" ht="15" x14ac:dyDescent="0.2">
      <c r="B32" s="32"/>
      <c r="C32" s="29"/>
      <c r="D32" s="29"/>
      <c r="E32" s="30"/>
      <c r="H32" s="36"/>
      <c r="I32" s="27"/>
    </row>
    <row r="33" spans="2:12" ht="15" x14ac:dyDescent="0.2">
      <c r="B33" s="32"/>
      <c r="C33" s="29"/>
      <c r="D33" s="29"/>
      <c r="E33" s="30"/>
      <c r="H33" s="36"/>
      <c r="I33" s="27"/>
    </row>
    <row r="34" spans="2:12" ht="15.75" x14ac:dyDescent="0.25">
      <c r="B34" s="18"/>
      <c r="C34" s="28" t="s">
        <v>24</v>
      </c>
      <c r="D34" s="29"/>
      <c r="E34" s="30"/>
      <c r="H34" s="36"/>
      <c r="I34" s="27"/>
    </row>
    <row r="35" spans="2:12" ht="15" x14ac:dyDescent="0.2">
      <c r="B35" s="24"/>
      <c r="C35" s="29"/>
      <c r="D35" s="29"/>
      <c r="E35" s="30"/>
      <c r="F35" s="30"/>
      <c r="H35" s="30"/>
      <c r="I35" s="27"/>
    </row>
    <row r="36" spans="2:12" ht="15" x14ac:dyDescent="0.2">
      <c r="B36" s="24"/>
      <c r="C36" s="33" t="s">
        <v>25</v>
      </c>
      <c r="D36" s="29"/>
      <c r="E36" s="30"/>
      <c r="H36" s="44"/>
      <c r="I36" s="27"/>
    </row>
    <row r="37" spans="2:12" ht="15" x14ac:dyDescent="0.2">
      <c r="B37" s="24"/>
      <c r="C37" s="34" t="s">
        <v>26</v>
      </c>
      <c r="D37" s="29" t="s">
        <v>27</v>
      </c>
      <c r="E37" s="30"/>
      <c r="F37" s="36">
        <v>109511875.84</v>
      </c>
      <c r="H37" s="36">
        <v>1069450251.9200001</v>
      </c>
      <c r="I37" s="27"/>
    </row>
    <row r="38" spans="2:12" ht="15" x14ac:dyDescent="0.2">
      <c r="B38" s="24"/>
      <c r="C38" s="34" t="s">
        <v>28</v>
      </c>
      <c r="D38" s="29" t="s">
        <v>29</v>
      </c>
      <c r="E38" s="30"/>
      <c r="F38" s="36">
        <v>39172749.130000003</v>
      </c>
      <c r="H38" s="36">
        <v>252653575.72999996</v>
      </c>
      <c r="I38" s="27"/>
    </row>
    <row r="39" spans="2:12" ht="15" x14ac:dyDescent="0.2">
      <c r="B39" s="24"/>
      <c r="C39" s="34" t="s">
        <v>30</v>
      </c>
      <c r="D39" s="29" t="s">
        <v>31</v>
      </c>
      <c r="E39" s="30"/>
      <c r="F39" s="36">
        <v>9138377.5499999989</v>
      </c>
      <c r="H39" s="36">
        <v>87640606.25</v>
      </c>
      <c r="I39" s="27"/>
    </row>
    <row r="40" spans="2:12" ht="15" x14ac:dyDescent="0.2">
      <c r="B40" s="24"/>
      <c r="C40" s="29"/>
      <c r="D40" s="29"/>
      <c r="E40" s="30"/>
      <c r="F40" s="36"/>
      <c r="H40" s="36"/>
      <c r="I40" s="27"/>
    </row>
    <row r="41" spans="2:12" ht="15" x14ac:dyDescent="0.2">
      <c r="B41" s="24"/>
      <c r="C41" s="28" t="s">
        <v>11</v>
      </c>
      <c r="D41" s="29"/>
      <c r="E41" s="30"/>
      <c r="F41" s="36"/>
      <c r="H41" s="36"/>
      <c r="I41" s="27"/>
      <c r="L41" s="45"/>
    </row>
    <row r="42" spans="2:12" ht="15.75" x14ac:dyDescent="0.25">
      <c r="B42" s="18"/>
      <c r="C42" s="34" t="s">
        <v>32</v>
      </c>
      <c r="D42" s="39" t="s">
        <v>33</v>
      </c>
      <c r="E42" s="30"/>
      <c r="F42" s="36">
        <v>2230799.12</v>
      </c>
      <c r="H42" s="36">
        <v>70303094.400000006</v>
      </c>
      <c r="I42" s="27"/>
    </row>
    <row r="43" spans="2:12" ht="15" x14ac:dyDescent="0.2">
      <c r="B43" s="32"/>
      <c r="C43" s="38">
        <v>551</v>
      </c>
      <c r="D43" s="29" t="s">
        <v>19</v>
      </c>
      <c r="E43" s="30"/>
      <c r="F43" s="36">
        <v>1351566.3899999997</v>
      </c>
      <c r="H43" s="36">
        <v>40130237.560000002</v>
      </c>
      <c r="I43" s="27"/>
    </row>
    <row r="44" spans="2:12" ht="15" x14ac:dyDescent="0.2">
      <c r="B44" s="32"/>
      <c r="C44" s="38"/>
      <c r="D44" s="29" t="s">
        <v>34</v>
      </c>
      <c r="E44" s="30"/>
      <c r="F44" s="36">
        <f>3472493.43+0.07</f>
        <v>3472493.5</v>
      </c>
      <c r="H44" s="36">
        <v>34518432.299999997</v>
      </c>
      <c r="I44" s="27"/>
    </row>
    <row r="45" spans="2:12" ht="15" x14ac:dyDescent="0.2">
      <c r="B45" s="32"/>
      <c r="C45" s="34"/>
      <c r="D45" s="29"/>
      <c r="E45" s="30"/>
      <c r="F45" s="36"/>
      <c r="H45" s="36"/>
      <c r="I45" s="27"/>
    </row>
    <row r="46" spans="2:12" ht="15" x14ac:dyDescent="0.2">
      <c r="B46" s="32"/>
      <c r="C46" s="28" t="s">
        <v>35</v>
      </c>
      <c r="E46" s="30"/>
      <c r="F46" s="36">
        <v>685648.25</v>
      </c>
      <c r="H46" s="36">
        <v>7184405.6899999985</v>
      </c>
      <c r="I46" s="27"/>
    </row>
    <row r="47" spans="2:12" ht="15" x14ac:dyDescent="0.2">
      <c r="B47" s="32"/>
      <c r="C47" s="34"/>
      <c r="D47" s="29"/>
      <c r="E47" s="30"/>
      <c r="F47" s="41"/>
      <c r="H47" s="41"/>
      <c r="I47" s="27"/>
    </row>
    <row r="48" spans="2:12" ht="15" x14ac:dyDescent="0.2">
      <c r="B48" s="32"/>
      <c r="C48" s="28" t="s">
        <v>36</v>
      </c>
      <c r="D48" s="29"/>
      <c r="E48" s="30"/>
      <c r="F48" s="36">
        <v>165563509.71000001</v>
      </c>
      <c r="H48" s="36">
        <v>1561880603.8500001</v>
      </c>
      <c r="I48" s="27"/>
    </row>
    <row r="49" spans="2:9" ht="15" x14ac:dyDescent="0.2">
      <c r="B49" s="32"/>
      <c r="C49" s="29"/>
      <c r="D49" s="29"/>
      <c r="E49" s="30"/>
      <c r="F49" s="41"/>
      <c r="H49" s="36"/>
      <c r="I49" s="27"/>
    </row>
    <row r="50" spans="2:9" ht="16.5" thickBot="1" x14ac:dyDescent="0.3">
      <c r="B50" s="18"/>
      <c r="C50" s="28" t="s">
        <v>37</v>
      </c>
      <c r="D50" s="29"/>
      <c r="E50" s="30"/>
      <c r="F50" s="46">
        <v>-39133445.780000001</v>
      </c>
      <c r="H50" s="47">
        <v>159258971.29999948</v>
      </c>
      <c r="I50" s="27"/>
    </row>
    <row r="51" spans="2:9" ht="16.5" thickTop="1" x14ac:dyDescent="0.25">
      <c r="B51" s="24"/>
      <c r="C51" s="48"/>
      <c r="D51" s="48"/>
      <c r="E51" s="30"/>
      <c r="F51" s="49"/>
      <c r="H51" s="36"/>
      <c r="I51" s="27"/>
    </row>
    <row r="52" spans="2:9" ht="15.75" x14ac:dyDescent="0.25">
      <c r="B52" s="18"/>
      <c r="C52" s="50"/>
      <c r="D52" s="48"/>
      <c r="E52" s="30"/>
      <c r="F52" s="36"/>
      <c r="G52" s="30"/>
      <c r="H52" s="36"/>
      <c r="I52" s="27"/>
    </row>
    <row r="53" spans="2:9" ht="15.75" thickBot="1" x14ac:dyDescent="0.25">
      <c r="B53" s="51"/>
      <c r="C53" s="52"/>
      <c r="D53" s="52"/>
      <c r="E53" s="53"/>
      <c r="F53" s="54"/>
      <c r="G53" s="54"/>
      <c r="H53" s="54"/>
      <c r="I53" s="55"/>
    </row>
  </sheetData>
  <pageMargins left="0.74803149606299213" right="0.74803149606299213" top="0.78740157480314965" bottom="0.70866141732283472" header="0" footer="0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showGridLines="0" topLeftCell="A37" zoomScale="90" zoomScaleNormal="90" workbookViewId="0">
      <selection activeCell="E75" sqref="E75"/>
    </sheetView>
  </sheetViews>
  <sheetFormatPr baseColWidth="10" defaultColWidth="11.42578125" defaultRowHeight="12" x14ac:dyDescent="0.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3" bestFit="1" customWidth="1"/>
    <col min="11" max="11" width="12" style="1" customWidth="1"/>
    <col min="12" max="12" width="14.140625" style="1" customWidth="1"/>
    <col min="13" max="16384" width="11.42578125" style="1"/>
  </cols>
  <sheetData>
    <row r="1" spans="2:10" ht="12.75" thickBot="1" x14ac:dyDescent="0.25"/>
    <row r="2" spans="2:10" x14ac:dyDescent="0.2">
      <c r="B2" s="4"/>
      <c r="C2" s="5"/>
      <c r="D2" s="5"/>
      <c r="E2" s="6"/>
      <c r="F2" s="7"/>
      <c r="G2" s="7"/>
      <c r="H2" s="6"/>
      <c r="I2" s="8"/>
    </row>
    <row r="3" spans="2:10" ht="21" customHeight="1" x14ac:dyDescent="0.3">
      <c r="B3" s="9"/>
      <c r="C3" s="10"/>
      <c r="D3" s="10"/>
      <c r="E3" s="11"/>
      <c r="F3" s="12" t="s">
        <v>0</v>
      </c>
      <c r="G3" s="12"/>
      <c r="H3" s="11"/>
      <c r="I3" s="13"/>
    </row>
    <row r="4" spans="2:10" ht="21" customHeight="1" x14ac:dyDescent="0.3">
      <c r="B4" s="9"/>
      <c r="C4" s="10"/>
      <c r="D4" s="10"/>
      <c r="E4" s="11"/>
      <c r="F4" s="12" t="s">
        <v>1</v>
      </c>
      <c r="G4" s="12"/>
      <c r="H4" s="11"/>
      <c r="I4" s="13"/>
    </row>
    <row r="5" spans="2:10" ht="21.75" customHeight="1" x14ac:dyDescent="0.3">
      <c r="B5" s="9"/>
      <c r="C5" s="10"/>
      <c r="D5" s="10"/>
      <c r="E5" s="11"/>
      <c r="F5" s="12" t="s">
        <v>38</v>
      </c>
      <c r="G5" s="12"/>
      <c r="H5" s="11"/>
      <c r="I5" s="13"/>
    </row>
    <row r="6" spans="2:10" ht="25.5" customHeight="1" thickBot="1" x14ac:dyDescent="0.35">
      <c r="B6" s="14"/>
      <c r="C6" s="15"/>
      <c r="D6" s="15"/>
      <c r="E6" s="16"/>
      <c r="F6" s="16"/>
      <c r="G6" s="16"/>
      <c r="H6" s="16"/>
      <c r="I6" s="17"/>
    </row>
    <row r="7" spans="2:10" ht="15.75" x14ac:dyDescent="0.25">
      <c r="B7" s="18"/>
      <c r="C7" s="19"/>
      <c r="D7" s="19"/>
      <c r="E7" s="20"/>
      <c r="F7" s="21"/>
      <c r="G7" s="20"/>
      <c r="H7" s="21"/>
      <c r="I7" s="22"/>
      <c r="J7" s="23"/>
    </row>
    <row r="8" spans="2:10" ht="15.75" x14ac:dyDescent="0.25">
      <c r="B8" s="18"/>
      <c r="C8" s="19"/>
      <c r="D8" s="19"/>
      <c r="E8" s="20"/>
      <c r="F8" s="21"/>
      <c r="G8" s="20"/>
      <c r="H8" s="21"/>
      <c r="I8" s="22"/>
      <c r="J8" s="23"/>
    </row>
    <row r="9" spans="2:10" ht="15.75" x14ac:dyDescent="0.25">
      <c r="B9" s="24"/>
      <c r="C9" s="25"/>
      <c r="D9" s="25"/>
      <c r="E9" s="20"/>
      <c r="F9" s="21" t="s">
        <v>3</v>
      </c>
      <c r="H9" s="26" t="s">
        <v>4</v>
      </c>
      <c r="I9" s="27"/>
    </row>
    <row r="10" spans="2:10" ht="15.75" x14ac:dyDescent="0.25">
      <c r="B10" s="24"/>
      <c r="C10" s="25"/>
      <c r="D10" s="25"/>
      <c r="E10" s="20"/>
      <c r="F10" s="21"/>
      <c r="H10" s="26"/>
      <c r="I10" s="27"/>
    </row>
    <row r="11" spans="2:10" ht="15" x14ac:dyDescent="0.2">
      <c r="B11" s="24"/>
      <c r="C11" s="28" t="s">
        <v>5</v>
      </c>
      <c r="D11" s="29"/>
      <c r="E11" s="30"/>
      <c r="F11" s="31"/>
      <c r="H11" s="31"/>
      <c r="I11" s="27"/>
    </row>
    <row r="12" spans="2:10" ht="15" x14ac:dyDescent="0.2">
      <c r="B12" s="32"/>
      <c r="C12" s="29"/>
      <c r="D12" s="29"/>
      <c r="E12" s="30"/>
      <c r="F12" s="30"/>
      <c r="H12" s="30"/>
      <c r="I12" s="27"/>
    </row>
    <row r="13" spans="2:10" ht="15.75" x14ac:dyDescent="0.25">
      <c r="B13" s="18"/>
      <c r="C13" s="33" t="s">
        <v>6</v>
      </c>
      <c r="D13" s="29"/>
      <c r="E13" s="30"/>
      <c r="F13" s="30"/>
      <c r="H13" s="30"/>
      <c r="I13" s="27"/>
    </row>
    <row r="14" spans="2:10" ht="15" x14ac:dyDescent="0.2">
      <c r="B14" s="24"/>
      <c r="C14" s="34"/>
      <c r="D14" s="29" t="s">
        <v>7</v>
      </c>
      <c r="E14" s="30"/>
      <c r="F14" s="35">
        <v>21116113.890000001</v>
      </c>
      <c r="H14" s="35">
        <v>514868332.94</v>
      </c>
      <c r="I14" s="27"/>
    </row>
    <row r="15" spans="2:10" ht="15.75" x14ac:dyDescent="0.25">
      <c r="B15" s="18"/>
      <c r="C15" s="29"/>
      <c r="D15" s="29"/>
      <c r="E15" s="30"/>
      <c r="F15" s="30"/>
      <c r="H15" s="30"/>
      <c r="I15" s="27"/>
    </row>
    <row r="16" spans="2:10" ht="15" x14ac:dyDescent="0.2">
      <c r="B16" s="24"/>
      <c r="C16" s="33" t="s">
        <v>8</v>
      </c>
      <c r="D16" s="29"/>
      <c r="E16" s="30"/>
      <c r="F16" s="30"/>
      <c r="H16" s="30"/>
      <c r="I16" s="27"/>
    </row>
    <row r="17" spans="2:9" ht="15" x14ac:dyDescent="0.2">
      <c r="B17" s="32"/>
      <c r="C17" s="34" t="s">
        <v>9</v>
      </c>
      <c r="D17" s="29" t="s">
        <v>10</v>
      </c>
      <c r="E17" s="30"/>
      <c r="F17" s="36">
        <v>19498121.669999998</v>
      </c>
      <c r="H17" s="36">
        <v>159713413.10999998</v>
      </c>
      <c r="I17" s="27"/>
    </row>
    <row r="18" spans="2:9" ht="15" x14ac:dyDescent="0.2">
      <c r="B18" s="32"/>
      <c r="C18" s="29"/>
      <c r="D18" s="29"/>
      <c r="E18" s="30"/>
      <c r="F18" s="36"/>
      <c r="H18" s="36"/>
      <c r="I18" s="27"/>
    </row>
    <row r="19" spans="2:9" ht="15" x14ac:dyDescent="0.2">
      <c r="B19" s="32"/>
      <c r="C19" s="33" t="s">
        <v>11</v>
      </c>
      <c r="D19" s="29"/>
      <c r="E19" s="30"/>
      <c r="F19" s="36"/>
      <c r="H19" s="36"/>
      <c r="I19" s="27"/>
    </row>
    <row r="20" spans="2:9" ht="15.75" x14ac:dyDescent="0.25">
      <c r="B20" s="18"/>
      <c r="C20" s="34" t="s">
        <v>12</v>
      </c>
      <c r="D20" s="29" t="s">
        <v>13</v>
      </c>
      <c r="E20" s="30"/>
      <c r="I20" s="27"/>
    </row>
    <row r="21" spans="2:9" ht="15.75" x14ac:dyDescent="0.25">
      <c r="B21" s="18"/>
      <c r="C21" s="34"/>
      <c r="D21" s="29" t="s">
        <v>14</v>
      </c>
      <c r="E21" s="30"/>
      <c r="F21" s="36">
        <v>92829600</v>
      </c>
      <c r="G21" s="37"/>
      <c r="H21" s="36">
        <v>649803200</v>
      </c>
      <c r="I21" s="27"/>
    </row>
    <row r="22" spans="2:9" ht="15.75" x14ac:dyDescent="0.25">
      <c r="B22" s="18"/>
      <c r="C22" s="34"/>
      <c r="D22" s="29" t="s">
        <v>15</v>
      </c>
      <c r="E22" s="30"/>
      <c r="F22" s="36">
        <v>0</v>
      </c>
      <c r="G22" s="37"/>
      <c r="H22" s="36">
        <v>100464365</v>
      </c>
      <c r="I22" s="27"/>
    </row>
    <row r="23" spans="2:9" ht="15.75" x14ac:dyDescent="0.25">
      <c r="B23" s="18"/>
      <c r="C23" s="34"/>
      <c r="D23" s="29" t="s">
        <v>16</v>
      </c>
      <c r="E23" s="30"/>
      <c r="F23" s="36">
        <v>63480580</v>
      </c>
      <c r="G23" s="37"/>
      <c r="H23" s="36">
        <v>444361324</v>
      </c>
      <c r="I23" s="27"/>
    </row>
    <row r="24" spans="2:9" ht="15" x14ac:dyDescent="0.2">
      <c r="B24" s="24"/>
      <c r="C24" s="38">
        <v>476</v>
      </c>
      <c r="D24" s="29" t="s">
        <v>17</v>
      </c>
      <c r="E24" s="30"/>
      <c r="F24" s="36">
        <v>926824.31</v>
      </c>
      <c r="H24" s="36">
        <v>38049715.810000002</v>
      </c>
      <c r="I24" s="27"/>
    </row>
    <row r="25" spans="2:9" ht="15.75" x14ac:dyDescent="0.25">
      <c r="B25" s="18"/>
      <c r="C25" s="34" t="s">
        <v>18</v>
      </c>
      <c r="D25" s="39" t="s">
        <v>19</v>
      </c>
      <c r="E25" s="30"/>
      <c r="F25" s="36">
        <v>196588</v>
      </c>
      <c r="H25" s="36">
        <v>5911156.5800000001</v>
      </c>
      <c r="I25" s="27"/>
    </row>
    <row r="26" spans="2:9" ht="15" x14ac:dyDescent="0.2">
      <c r="B26" s="24"/>
      <c r="C26" s="29"/>
      <c r="D26" s="29"/>
      <c r="E26" s="30"/>
      <c r="F26" s="36"/>
      <c r="H26" s="36"/>
      <c r="I26" s="27"/>
    </row>
    <row r="27" spans="2:9" ht="15" x14ac:dyDescent="0.2">
      <c r="B27" s="32"/>
      <c r="C27" s="33" t="s">
        <v>20</v>
      </c>
      <c r="D27" s="29"/>
      <c r="E27" s="30"/>
      <c r="F27" s="36"/>
      <c r="H27" s="36"/>
      <c r="I27" s="27"/>
    </row>
    <row r="28" spans="2:9" ht="15" x14ac:dyDescent="0.2">
      <c r="B28" s="32"/>
      <c r="C28" s="29"/>
      <c r="D28" s="40" t="s">
        <v>21</v>
      </c>
      <c r="E28" s="30"/>
      <c r="F28" s="36"/>
      <c r="H28" s="36"/>
      <c r="I28" s="27"/>
    </row>
    <row r="29" spans="2:9" ht="15" x14ac:dyDescent="0.2">
      <c r="B29" s="32"/>
      <c r="C29" s="29"/>
      <c r="D29" s="29" t="s">
        <v>22</v>
      </c>
      <c r="E29" s="30"/>
      <c r="F29" s="41">
        <v>473309</v>
      </c>
      <c r="H29" s="56">
        <f>6489203.58-0.09</f>
        <v>6489203.4900000002</v>
      </c>
      <c r="I29" s="27"/>
    </row>
    <row r="30" spans="2:9" ht="15" x14ac:dyDescent="0.2">
      <c r="B30" s="32"/>
      <c r="C30" s="29"/>
      <c r="D30" s="29"/>
      <c r="E30" s="30"/>
      <c r="H30" s="36"/>
      <c r="I30" s="27"/>
    </row>
    <row r="31" spans="2:9" ht="15" x14ac:dyDescent="0.2">
      <c r="B31" s="32"/>
      <c r="C31" s="28" t="s">
        <v>23</v>
      </c>
      <c r="D31" s="29"/>
      <c r="E31" s="30"/>
      <c r="F31" s="36">
        <f>SUM(F14:F29)</f>
        <v>198521136.87</v>
      </c>
      <c r="G31" s="42"/>
      <c r="H31" s="36">
        <f>SUM(H14:H29)</f>
        <v>1919660710.9299998</v>
      </c>
      <c r="I31" s="27"/>
    </row>
    <row r="32" spans="2:9" ht="15" x14ac:dyDescent="0.2">
      <c r="B32" s="32"/>
      <c r="C32" s="29"/>
      <c r="D32" s="29"/>
      <c r="E32" s="30"/>
      <c r="H32" s="36"/>
      <c r="I32" s="27"/>
    </row>
    <row r="33" spans="2:12" ht="15" x14ac:dyDescent="0.2">
      <c r="B33" s="32"/>
      <c r="C33" s="29"/>
      <c r="D33" s="29"/>
      <c r="E33" s="30"/>
      <c r="H33" s="36"/>
      <c r="I33" s="27"/>
    </row>
    <row r="34" spans="2:12" ht="15.75" x14ac:dyDescent="0.25">
      <c r="B34" s="18"/>
      <c r="C34" s="28" t="s">
        <v>24</v>
      </c>
      <c r="D34" s="29"/>
      <c r="E34" s="30"/>
      <c r="H34" s="36"/>
      <c r="I34" s="27"/>
    </row>
    <row r="35" spans="2:12" ht="15" x14ac:dyDescent="0.2">
      <c r="B35" s="24"/>
      <c r="C35" s="29"/>
      <c r="D35" s="29"/>
      <c r="E35" s="30"/>
      <c r="F35" s="30"/>
      <c r="H35" s="30"/>
      <c r="I35" s="27"/>
    </row>
    <row r="36" spans="2:12" ht="15" x14ac:dyDescent="0.2">
      <c r="B36" s="24"/>
      <c r="C36" s="33" t="s">
        <v>25</v>
      </c>
      <c r="D36" s="29"/>
      <c r="E36" s="30"/>
      <c r="H36" s="44"/>
      <c r="I36" s="27"/>
    </row>
    <row r="37" spans="2:12" ht="15" x14ac:dyDescent="0.2">
      <c r="B37" s="24"/>
      <c r="C37" s="34" t="s">
        <v>26</v>
      </c>
      <c r="D37" s="29" t="s">
        <v>27</v>
      </c>
      <c r="E37" s="30"/>
      <c r="F37" s="36">
        <f>+ROUND(162532832.61,0)</f>
        <v>162532833</v>
      </c>
      <c r="H37" s="36">
        <v>1231983084.53</v>
      </c>
      <c r="I37" s="27"/>
    </row>
    <row r="38" spans="2:12" ht="15" x14ac:dyDescent="0.2">
      <c r="B38" s="24"/>
      <c r="C38" s="34" t="s">
        <v>28</v>
      </c>
      <c r="D38" s="29" t="s">
        <v>29</v>
      </c>
      <c r="E38" s="30"/>
      <c r="F38" s="36">
        <f>+ROUND(34467942.04,0)</f>
        <v>34467942</v>
      </c>
      <c r="H38" s="36">
        <v>287121517.76999992</v>
      </c>
      <c r="I38" s="27"/>
    </row>
    <row r="39" spans="2:12" ht="15" x14ac:dyDescent="0.2">
      <c r="B39" s="24"/>
      <c r="C39" s="34" t="s">
        <v>30</v>
      </c>
      <c r="D39" s="29" t="s">
        <v>31</v>
      </c>
      <c r="E39" s="30"/>
      <c r="F39" s="36">
        <f>+ROUND(7936591.97,0)</f>
        <v>7936592</v>
      </c>
      <c r="H39" s="36">
        <v>95577198.219999999</v>
      </c>
      <c r="I39" s="27"/>
    </row>
    <row r="40" spans="2:12" ht="15" x14ac:dyDescent="0.2">
      <c r="B40" s="24"/>
      <c r="C40" s="29"/>
      <c r="D40" s="29"/>
      <c r="E40" s="30"/>
      <c r="F40" s="36"/>
      <c r="H40" s="36"/>
      <c r="I40" s="27"/>
    </row>
    <row r="41" spans="2:12" ht="15" x14ac:dyDescent="0.2">
      <c r="B41" s="24"/>
      <c r="C41" s="28" t="s">
        <v>11</v>
      </c>
      <c r="D41" s="29"/>
      <c r="E41" s="30"/>
      <c r="F41" s="36"/>
      <c r="H41" s="36"/>
      <c r="I41" s="27"/>
      <c r="L41" s="45"/>
    </row>
    <row r="42" spans="2:12" ht="15.75" x14ac:dyDescent="0.25">
      <c r="B42" s="18"/>
      <c r="C42" s="34" t="s">
        <v>32</v>
      </c>
      <c r="D42" s="39" t="s">
        <v>33</v>
      </c>
      <c r="E42" s="30"/>
      <c r="F42" s="36">
        <f>+ROUND(834945.41,0)</f>
        <v>834945</v>
      </c>
      <c r="H42" s="36">
        <v>71138039.809999987</v>
      </c>
      <c r="I42" s="27"/>
    </row>
    <row r="43" spans="2:12" ht="15" x14ac:dyDescent="0.2">
      <c r="B43" s="32"/>
      <c r="C43" s="38">
        <v>551</v>
      </c>
      <c r="D43" s="29" t="s">
        <v>19</v>
      </c>
      <c r="E43" s="30"/>
      <c r="F43" s="36">
        <f>+ROUND(9630883.73,0)</f>
        <v>9630884</v>
      </c>
      <c r="H43" s="36">
        <v>49761121.289999999</v>
      </c>
      <c r="I43" s="27"/>
    </row>
    <row r="44" spans="2:12" ht="15" x14ac:dyDescent="0.2">
      <c r="B44" s="32"/>
      <c r="C44" s="38"/>
      <c r="D44" s="29" t="s">
        <v>34</v>
      </c>
      <c r="E44" s="30"/>
      <c r="F44" s="36">
        <f>+ROUND(3741664.06,0)</f>
        <v>3741664</v>
      </c>
      <c r="H44" s="36">
        <v>38260096.359999999</v>
      </c>
      <c r="I44" s="27"/>
    </row>
    <row r="45" spans="2:12" ht="15" x14ac:dyDescent="0.2">
      <c r="B45" s="32"/>
      <c r="C45" s="34"/>
      <c r="D45" s="29"/>
      <c r="E45" s="30"/>
      <c r="F45" s="36"/>
      <c r="H45" s="36"/>
      <c r="I45" s="27"/>
    </row>
    <row r="46" spans="2:12" ht="15" x14ac:dyDescent="0.2">
      <c r="B46" s="32"/>
      <c r="C46" s="28" t="s">
        <v>35</v>
      </c>
      <c r="E46" s="30"/>
      <c r="F46" s="36">
        <f>+ROUND(492725.46,0)</f>
        <v>492725</v>
      </c>
      <c r="H46" s="36">
        <v>7677130.1499999994</v>
      </c>
      <c r="I46" s="27"/>
    </row>
    <row r="47" spans="2:12" ht="15" x14ac:dyDescent="0.2">
      <c r="B47" s="32"/>
      <c r="C47" s="34"/>
      <c r="D47" s="29"/>
      <c r="E47" s="30"/>
      <c r="F47" s="41"/>
      <c r="H47" s="41"/>
      <c r="I47" s="27"/>
    </row>
    <row r="48" spans="2:12" ht="15" x14ac:dyDescent="0.2">
      <c r="B48" s="32"/>
      <c r="C48" s="28" t="s">
        <v>39</v>
      </c>
      <c r="D48" s="29"/>
      <c r="E48" s="30"/>
      <c r="F48" s="36">
        <f>SUM(F37:F47)</f>
        <v>219637585</v>
      </c>
      <c r="H48" s="36">
        <f>SUM(H37:H47)</f>
        <v>1781518188.1299999</v>
      </c>
      <c r="I48" s="27"/>
    </row>
    <row r="49" spans="2:9" ht="15" x14ac:dyDescent="0.2">
      <c r="B49" s="32"/>
      <c r="C49" s="29"/>
      <c r="D49" s="29"/>
      <c r="E49" s="30"/>
      <c r="F49" s="41"/>
      <c r="H49" s="36"/>
      <c r="I49" s="27"/>
    </row>
    <row r="50" spans="2:9" ht="16.5" thickBot="1" x14ac:dyDescent="0.3">
      <c r="B50" s="18"/>
      <c r="C50" s="28" t="s">
        <v>40</v>
      </c>
      <c r="D50" s="29"/>
      <c r="E50" s="30"/>
      <c r="F50" s="46">
        <f>F31-F48</f>
        <v>-21116448.129999995</v>
      </c>
      <c r="H50" s="47">
        <f>H31-H48</f>
        <v>138142522.79999995</v>
      </c>
      <c r="I50" s="27"/>
    </row>
    <row r="51" spans="2:9" ht="16.5" thickTop="1" x14ac:dyDescent="0.25">
      <c r="B51" s="24"/>
      <c r="C51" s="48"/>
      <c r="D51" s="48"/>
      <c r="E51" s="30"/>
      <c r="F51" s="49"/>
      <c r="H51" s="36"/>
      <c r="I51" s="27"/>
    </row>
    <row r="52" spans="2:9" ht="15.75" x14ac:dyDescent="0.25">
      <c r="B52" s="18"/>
      <c r="C52" s="50"/>
      <c r="D52" s="48"/>
      <c r="E52" s="30"/>
      <c r="F52" s="36"/>
      <c r="G52" s="30"/>
      <c r="H52" s="36"/>
      <c r="I52" s="27"/>
    </row>
    <row r="53" spans="2:9" ht="15.75" thickBot="1" x14ac:dyDescent="0.25">
      <c r="B53" s="51"/>
      <c r="C53" s="52"/>
      <c r="D53" s="52"/>
      <c r="E53" s="53"/>
      <c r="F53" s="54"/>
      <c r="G53" s="54"/>
      <c r="H53" s="54"/>
      <c r="I53" s="55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53"/>
  <sheetViews>
    <sheetView tabSelected="1" zoomScale="90" zoomScaleNormal="90" workbookViewId="0">
      <selection activeCell="F65" sqref="F65"/>
    </sheetView>
  </sheetViews>
  <sheetFormatPr baseColWidth="10" defaultRowHeight="12" x14ac:dyDescent="0.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3" bestFit="1" customWidth="1"/>
    <col min="11" max="11" width="12" style="1" customWidth="1"/>
    <col min="12" max="12" width="14.140625" style="1" customWidth="1"/>
    <col min="13" max="16384" width="11.42578125" style="1"/>
  </cols>
  <sheetData>
    <row r="1" spans="2:10" ht="12.75" thickBot="1" x14ac:dyDescent="0.25"/>
    <row r="2" spans="2:10" x14ac:dyDescent="0.2">
      <c r="B2" s="4"/>
      <c r="C2" s="5"/>
      <c r="D2" s="5"/>
      <c r="E2" s="6"/>
      <c r="F2" s="7"/>
      <c r="G2" s="7"/>
      <c r="H2" s="6"/>
      <c r="I2" s="8"/>
    </row>
    <row r="3" spans="2:10" ht="21" customHeight="1" x14ac:dyDescent="0.3">
      <c r="B3" s="9"/>
      <c r="C3" s="10"/>
      <c r="D3" s="10"/>
      <c r="E3" s="11"/>
      <c r="F3" s="12" t="s">
        <v>0</v>
      </c>
      <c r="G3" s="12"/>
      <c r="H3" s="11"/>
      <c r="I3" s="13"/>
    </row>
    <row r="4" spans="2:10" ht="21" customHeight="1" x14ac:dyDescent="0.3">
      <c r="B4" s="9"/>
      <c r="C4" s="10"/>
      <c r="D4" s="10"/>
      <c r="E4" s="11"/>
      <c r="F4" s="12" t="s">
        <v>1</v>
      </c>
      <c r="G4" s="12"/>
      <c r="H4" s="11"/>
      <c r="I4" s="13"/>
    </row>
    <row r="5" spans="2:10" ht="21.75" customHeight="1" x14ac:dyDescent="0.3">
      <c r="B5" s="9"/>
      <c r="C5" s="10"/>
      <c r="D5" s="10"/>
      <c r="E5" s="11"/>
      <c r="F5" s="12" t="s">
        <v>41</v>
      </c>
      <c r="G5" s="12"/>
      <c r="H5" s="11"/>
      <c r="I5" s="13"/>
    </row>
    <row r="6" spans="2:10" ht="25.5" customHeight="1" thickBot="1" x14ac:dyDescent="0.35">
      <c r="B6" s="14"/>
      <c r="C6" s="15"/>
      <c r="D6" s="15"/>
      <c r="E6" s="16"/>
      <c r="F6" s="16"/>
      <c r="G6" s="16"/>
      <c r="H6" s="16"/>
      <c r="I6" s="17"/>
    </row>
    <row r="7" spans="2:10" ht="15.75" x14ac:dyDescent="0.25">
      <c r="B7" s="18"/>
      <c r="C7" s="19"/>
      <c r="D7" s="19"/>
      <c r="E7" s="20"/>
      <c r="F7" s="21"/>
      <c r="G7" s="20"/>
      <c r="H7" s="57"/>
      <c r="I7" s="22"/>
      <c r="J7" s="23"/>
    </row>
    <row r="8" spans="2:10" ht="15.75" x14ac:dyDescent="0.25">
      <c r="B8" s="18"/>
      <c r="C8" s="19"/>
      <c r="D8" s="19"/>
      <c r="E8" s="20"/>
      <c r="F8" s="21"/>
      <c r="G8" s="20"/>
      <c r="H8" s="57"/>
      <c r="I8" s="22"/>
      <c r="J8" s="23"/>
    </row>
    <row r="9" spans="2:10" ht="15.75" x14ac:dyDescent="0.25">
      <c r="B9" s="24"/>
      <c r="C9" s="25"/>
      <c r="D9" s="25"/>
      <c r="E9" s="20"/>
      <c r="F9" s="21" t="s">
        <v>3</v>
      </c>
      <c r="H9" s="58" t="s">
        <v>4</v>
      </c>
      <c r="I9" s="27"/>
    </row>
    <row r="10" spans="2:10" ht="15.75" x14ac:dyDescent="0.25">
      <c r="B10" s="24"/>
      <c r="C10" s="25"/>
      <c r="D10" s="25"/>
      <c r="E10" s="20"/>
      <c r="F10" s="21"/>
      <c r="H10" s="58"/>
      <c r="I10" s="27"/>
    </row>
    <row r="11" spans="2:10" ht="15" x14ac:dyDescent="0.2">
      <c r="B11" s="24"/>
      <c r="C11" s="28" t="s">
        <v>5</v>
      </c>
      <c r="D11" s="29"/>
      <c r="E11" s="30"/>
      <c r="F11" s="31"/>
      <c r="H11" s="59"/>
      <c r="I11" s="27"/>
    </row>
    <row r="12" spans="2:10" ht="15" x14ac:dyDescent="0.2">
      <c r="B12" s="32"/>
      <c r="C12" s="29"/>
      <c r="D12" s="29"/>
      <c r="E12" s="30"/>
      <c r="F12" s="30"/>
      <c r="H12" s="60"/>
      <c r="I12" s="27"/>
    </row>
    <row r="13" spans="2:10" ht="15.75" x14ac:dyDescent="0.25">
      <c r="B13" s="18"/>
      <c r="C13" s="33" t="s">
        <v>6</v>
      </c>
      <c r="D13" s="29"/>
      <c r="E13" s="30"/>
      <c r="F13" s="30"/>
      <c r="H13" s="60"/>
      <c r="I13" s="27"/>
    </row>
    <row r="14" spans="2:10" ht="15" x14ac:dyDescent="0.2">
      <c r="B14" s="24"/>
      <c r="C14" s="34"/>
      <c r="D14" s="29" t="s">
        <v>7</v>
      </c>
      <c r="E14" s="30"/>
      <c r="F14" s="35">
        <v>72652106.890000001</v>
      </c>
      <c r="H14" s="35">
        <v>587519134.83000004</v>
      </c>
      <c r="I14" s="27"/>
    </row>
    <row r="15" spans="2:10" ht="15.75" x14ac:dyDescent="0.25">
      <c r="B15" s="18"/>
      <c r="C15" s="29"/>
      <c r="D15" s="29"/>
      <c r="E15" s="30"/>
      <c r="F15" s="30"/>
      <c r="H15" s="60"/>
      <c r="I15" s="27"/>
    </row>
    <row r="16" spans="2:10" ht="15" x14ac:dyDescent="0.2">
      <c r="B16" s="24"/>
      <c r="C16" s="33" t="s">
        <v>8</v>
      </c>
      <c r="D16" s="29"/>
      <c r="E16" s="30"/>
      <c r="F16" s="30"/>
      <c r="H16" s="60"/>
      <c r="I16" s="27"/>
    </row>
    <row r="17" spans="2:9" ht="15" x14ac:dyDescent="0.2">
      <c r="B17" s="32"/>
      <c r="C17" s="34" t="s">
        <v>9</v>
      </c>
      <c r="D17" s="29" t="s">
        <v>10</v>
      </c>
      <c r="E17" s="30"/>
      <c r="F17" s="36">
        <v>30619959.879999999</v>
      </c>
      <c r="H17" s="36">
        <v>190333372.99000001</v>
      </c>
      <c r="I17" s="27"/>
    </row>
    <row r="18" spans="2:9" ht="15" x14ac:dyDescent="0.2">
      <c r="B18" s="32"/>
      <c r="C18" s="29"/>
      <c r="D18" s="29"/>
      <c r="E18" s="30"/>
      <c r="F18" s="36"/>
      <c r="H18" s="36"/>
      <c r="I18" s="27"/>
    </row>
    <row r="19" spans="2:9" ht="15" x14ac:dyDescent="0.2">
      <c r="B19" s="32"/>
      <c r="C19" s="33" t="s">
        <v>11</v>
      </c>
      <c r="D19" s="29"/>
      <c r="E19" s="30"/>
      <c r="F19" s="36"/>
      <c r="H19" s="36"/>
      <c r="I19" s="27"/>
    </row>
    <row r="20" spans="2:9" ht="15.75" x14ac:dyDescent="0.25">
      <c r="B20" s="18"/>
      <c r="C20" s="34" t="s">
        <v>12</v>
      </c>
      <c r="D20" s="29" t="s">
        <v>13</v>
      </c>
      <c r="E20" s="30"/>
      <c r="I20" s="27"/>
    </row>
    <row r="21" spans="2:9" ht="15.75" x14ac:dyDescent="0.25">
      <c r="B21" s="18"/>
      <c r="C21" s="34"/>
      <c r="D21" s="29" t="s">
        <v>14</v>
      </c>
      <c r="E21" s="30"/>
      <c r="F21" s="36">
        <v>46147587</v>
      </c>
      <c r="G21" s="37"/>
      <c r="H21" s="36">
        <v>695950787</v>
      </c>
      <c r="I21" s="27"/>
    </row>
    <row r="22" spans="2:9" ht="15.75" x14ac:dyDescent="0.25">
      <c r="B22" s="18"/>
      <c r="C22" s="34"/>
      <c r="D22" s="29" t="s">
        <v>15</v>
      </c>
      <c r="E22" s="30"/>
      <c r="F22" s="36">
        <v>40078844</v>
      </c>
      <c r="G22" s="37"/>
      <c r="H22" s="36">
        <v>140543209</v>
      </c>
      <c r="I22" s="27"/>
    </row>
    <row r="23" spans="2:9" ht="15.75" x14ac:dyDescent="0.25">
      <c r="B23" s="18"/>
      <c r="C23" s="34"/>
      <c r="D23" s="29" t="s">
        <v>16</v>
      </c>
      <c r="E23" s="30"/>
      <c r="F23" s="36">
        <v>31557561</v>
      </c>
      <c r="G23" s="37"/>
      <c r="H23" s="36">
        <v>475918885</v>
      </c>
      <c r="I23" s="27"/>
    </row>
    <row r="24" spans="2:9" ht="15" x14ac:dyDescent="0.2">
      <c r="B24" s="24"/>
      <c r="C24" s="38">
        <v>476</v>
      </c>
      <c r="D24" s="29" t="s">
        <v>17</v>
      </c>
      <c r="E24" s="30"/>
      <c r="F24" s="36">
        <v>1221768.55</v>
      </c>
      <c r="H24" s="36">
        <v>39271484.359999999</v>
      </c>
      <c r="I24" s="27"/>
    </row>
    <row r="25" spans="2:9" ht="15.75" x14ac:dyDescent="0.25">
      <c r="B25" s="18"/>
      <c r="C25" s="34" t="s">
        <v>18</v>
      </c>
      <c r="D25" s="39" t="s">
        <v>19</v>
      </c>
      <c r="E25" s="30"/>
      <c r="F25" s="36">
        <v>461475</v>
      </c>
      <c r="H25" s="36">
        <v>6372631.5800000001</v>
      </c>
      <c r="I25" s="27"/>
    </row>
    <row r="26" spans="2:9" ht="15" x14ac:dyDescent="0.2">
      <c r="B26" s="24"/>
      <c r="C26" s="29"/>
      <c r="D26" s="29"/>
      <c r="E26" s="30"/>
      <c r="F26" s="36"/>
      <c r="H26" s="36"/>
      <c r="I26" s="27"/>
    </row>
    <row r="27" spans="2:9" ht="15" x14ac:dyDescent="0.2">
      <c r="B27" s="32"/>
      <c r="C27" s="33" t="s">
        <v>20</v>
      </c>
      <c r="D27" s="29"/>
      <c r="E27" s="30"/>
      <c r="F27" s="36"/>
      <c r="H27" s="36"/>
      <c r="I27" s="27"/>
    </row>
    <row r="28" spans="2:9" ht="15" x14ac:dyDescent="0.2">
      <c r="B28" s="32"/>
      <c r="C28" s="29"/>
      <c r="D28" s="40" t="s">
        <v>21</v>
      </c>
      <c r="E28" s="30"/>
      <c r="F28" s="36"/>
      <c r="H28" s="36"/>
      <c r="I28" s="27"/>
    </row>
    <row r="29" spans="2:9" ht="15" x14ac:dyDescent="0.2">
      <c r="B29" s="32"/>
      <c r="C29" s="29"/>
      <c r="D29" s="29" t="s">
        <v>22</v>
      </c>
      <c r="E29" s="30"/>
      <c r="F29" s="41">
        <v>516807.27000000008</v>
      </c>
      <c r="H29" s="41">
        <v>7006010.8499999996</v>
      </c>
      <c r="I29" s="27"/>
    </row>
    <row r="30" spans="2:9" ht="15" x14ac:dyDescent="0.2">
      <c r="B30" s="32"/>
      <c r="C30" s="29"/>
      <c r="D30" s="29"/>
      <c r="E30" s="30"/>
      <c r="H30" s="36"/>
      <c r="I30" s="27"/>
    </row>
    <row r="31" spans="2:9" ht="15" x14ac:dyDescent="0.2">
      <c r="B31" s="32"/>
      <c r="C31" s="28" t="s">
        <v>23</v>
      </c>
      <c r="D31" s="29"/>
      <c r="E31" s="30"/>
      <c r="F31" s="36">
        <v>223256109.59</v>
      </c>
      <c r="G31" s="42"/>
      <c r="H31" s="36">
        <v>2142915516.6099999</v>
      </c>
      <c r="I31" s="27"/>
    </row>
    <row r="32" spans="2:9" ht="15" x14ac:dyDescent="0.2">
      <c r="B32" s="32"/>
      <c r="C32" s="29"/>
      <c r="D32" s="29"/>
      <c r="E32" s="30"/>
      <c r="H32" s="36"/>
      <c r="I32" s="27"/>
    </row>
    <row r="33" spans="2:12" ht="15" x14ac:dyDescent="0.2">
      <c r="B33" s="32"/>
      <c r="C33" s="29"/>
      <c r="D33" s="29"/>
      <c r="E33" s="30"/>
      <c r="H33" s="36"/>
      <c r="I33" s="27"/>
    </row>
    <row r="34" spans="2:12" ht="15.75" x14ac:dyDescent="0.25">
      <c r="B34" s="18"/>
      <c r="C34" s="28" t="s">
        <v>24</v>
      </c>
      <c r="D34" s="29"/>
      <c r="E34" s="30"/>
      <c r="H34" s="36"/>
      <c r="I34" s="27"/>
    </row>
    <row r="35" spans="2:12" ht="15" x14ac:dyDescent="0.2">
      <c r="B35" s="24"/>
      <c r="C35" s="29"/>
      <c r="D35" s="29"/>
      <c r="E35" s="30"/>
      <c r="F35" s="30"/>
      <c r="H35" s="60"/>
      <c r="I35" s="27"/>
    </row>
    <row r="36" spans="2:12" ht="15" x14ac:dyDescent="0.2">
      <c r="B36" s="24"/>
      <c r="C36" s="33" t="s">
        <v>25</v>
      </c>
      <c r="D36" s="29"/>
      <c r="E36" s="30"/>
      <c r="H36" s="44"/>
      <c r="I36" s="27"/>
    </row>
    <row r="37" spans="2:12" ht="15" x14ac:dyDescent="0.2">
      <c r="B37" s="24"/>
      <c r="C37" s="34" t="s">
        <v>26</v>
      </c>
      <c r="D37" s="29" t="s">
        <v>27</v>
      </c>
      <c r="E37" s="30"/>
      <c r="F37" s="36">
        <v>139134513.67000002</v>
      </c>
      <c r="H37" s="36">
        <v>1392675761.01</v>
      </c>
      <c r="I37" s="27"/>
    </row>
    <row r="38" spans="2:12" ht="15" x14ac:dyDescent="0.2">
      <c r="B38" s="24"/>
      <c r="C38" s="34" t="s">
        <v>28</v>
      </c>
      <c r="D38" s="29" t="s">
        <v>29</v>
      </c>
      <c r="E38" s="30"/>
      <c r="F38" s="36">
        <v>52806356.460000001</v>
      </c>
      <c r="H38" s="36">
        <v>339927874.23000002</v>
      </c>
      <c r="I38" s="27"/>
    </row>
    <row r="39" spans="2:12" ht="15" x14ac:dyDescent="0.2">
      <c r="B39" s="24"/>
      <c r="C39" s="34" t="s">
        <v>30</v>
      </c>
      <c r="D39" s="29" t="s">
        <v>31</v>
      </c>
      <c r="E39" s="30"/>
      <c r="F39" s="36">
        <v>15149581.800000001</v>
      </c>
      <c r="H39" s="36">
        <v>110726780.02</v>
      </c>
      <c r="I39" s="27"/>
    </row>
    <row r="40" spans="2:12" ht="15" x14ac:dyDescent="0.2">
      <c r="B40" s="24"/>
      <c r="C40" s="29"/>
      <c r="D40" s="29"/>
      <c r="E40" s="30"/>
      <c r="F40" s="36"/>
      <c r="H40" s="36"/>
      <c r="I40" s="27"/>
    </row>
    <row r="41" spans="2:12" ht="15" x14ac:dyDescent="0.2">
      <c r="B41" s="24"/>
      <c r="C41" s="28" t="s">
        <v>11</v>
      </c>
      <c r="D41" s="29"/>
      <c r="E41" s="30"/>
      <c r="F41" s="36"/>
      <c r="H41" s="36"/>
      <c r="I41" s="27"/>
      <c r="L41" s="45"/>
    </row>
    <row r="42" spans="2:12" ht="15.75" x14ac:dyDescent="0.25">
      <c r="B42" s="18"/>
      <c r="C42" s="34" t="s">
        <v>32</v>
      </c>
      <c r="D42" s="39" t="s">
        <v>33</v>
      </c>
      <c r="E42" s="30"/>
      <c r="F42" s="36">
        <v>2303313.15</v>
      </c>
      <c r="H42" s="36">
        <v>73441352.959999993</v>
      </c>
      <c r="I42" s="27"/>
    </row>
    <row r="43" spans="2:12" ht="15" x14ac:dyDescent="0.2">
      <c r="B43" s="32"/>
      <c r="C43" s="38">
        <v>551</v>
      </c>
      <c r="D43" s="29" t="s">
        <v>19</v>
      </c>
      <c r="E43" s="30"/>
      <c r="F43" s="36">
        <v>15763477.970000001</v>
      </c>
      <c r="H43" s="36">
        <v>65524599.259999998</v>
      </c>
      <c r="I43" s="27"/>
    </row>
    <row r="44" spans="2:12" ht="15" x14ac:dyDescent="0.2">
      <c r="B44" s="32"/>
      <c r="C44" s="38"/>
      <c r="D44" s="29" t="s">
        <v>34</v>
      </c>
      <c r="E44" s="30"/>
      <c r="F44" s="36">
        <v>17816498.75</v>
      </c>
      <c r="H44" s="36">
        <v>34518432.299999997</v>
      </c>
      <c r="I44" s="27"/>
    </row>
    <row r="45" spans="2:12" ht="15" x14ac:dyDescent="0.2">
      <c r="B45" s="32"/>
      <c r="C45" s="34"/>
      <c r="D45" s="29"/>
      <c r="E45" s="30"/>
      <c r="F45" s="36"/>
      <c r="H45" s="36"/>
      <c r="I45" s="27"/>
    </row>
    <row r="46" spans="2:12" ht="15" x14ac:dyDescent="0.2">
      <c r="B46" s="32"/>
      <c r="C46" s="28" t="s">
        <v>35</v>
      </c>
      <c r="E46" s="30"/>
      <c r="F46" s="36">
        <v>1848185.6900000002</v>
      </c>
      <c r="H46" s="36">
        <v>9525314.8400000017</v>
      </c>
      <c r="I46" s="27"/>
    </row>
    <row r="47" spans="2:12" ht="15" x14ac:dyDescent="0.2">
      <c r="B47" s="32"/>
      <c r="C47" s="34"/>
      <c r="D47" s="29"/>
      <c r="E47" s="30"/>
      <c r="F47" s="41"/>
      <c r="H47" s="41"/>
      <c r="I47" s="27"/>
    </row>
    <row r="48" spans="2:12" ht="15" x14ac:dyDescent="0.2">
      <c r="B48" s="32"/>
      <c r="C48" s="28" t="s">
        <v>39</v>
      </c>
      <c r="D48" s="29"/>
      <c r="E48" s="30"/>
      <c r="F48" s="36">
        <v>244821926.49000004</v>
      </c>
      <c r="H48" s="36">
        <v>2026340114.6199999</v>
      </c>
      <c r="I48" s="27"/>
    </row>
    <row r="49" spans="2:9" ht="15" x14ac:dyDescent="0.2">
      <c r="B49" s="32"/>
      <c r="C49" s="29"/>
      <c r="D49" s="29"/>
      <c r="E49" s="30"/>
      <c r="F49" s="41"/>
      <c r="H49" s="36"/>
      <c r="I49" s="27"/>
    </row>
    <row r="50" spans="2:9" ht="16.5" thickBot="1" x14ac:dyDescent="0.3">
      <c r="B50" s="18"/>
      <c r="C50" s="28" t="s">
        <v>37</v>
      </c>
      <c r="D50" s="29"/>
      <c r="E50" s="30"/>
      <c r="F50" s="46">
        <v>-21565816.900000036</v>
      </c>
      <c r="H50" s="47">
        <v>116575401.99000001</v>
      </c>
      <c r="I50" s="27"/>
    </row>
    <row r="51" spans="2:9" ht="16.5" thickTop="1" x14ac:dyDescent="0.25">
      <c r="B51" s="24"/>
      <c r="C51" s="48"/>
      <c r="D51" s="48"/>
      <c r="E51" s="30"/>
      <c r="F51" s="49"/>
      <c r="H51" s="36"/>
      <c r="I51" s="27"/>
    </row>
    <row r="52" spans="2:9" ht="15.75" x14ac:dyDescent="0.25">
      <c r="B52" s="18"/>
      <c r="C52" s="50"/>
      <c r="D52" s="48"/>
      <c r="E52" s="30"/>
      <c r="F52" s="36"/>
      <c r="G52" s="30"/>
      <c r="H52" s="36"/>
      <c r="I52" s="27"/>
    </row>
    <row r="53" spans="2:9" ht="15.75" thickBot="1" x14ac:dyDescent="0.25">
      <c r="B53" s="51"/>
      <c r="C53" s="52"/>
      <c r="D53" s="52"/>
      <c r="E53" s="53"/>
      <c r="F53" s="54"/>
      <c r="G53" s="54"/>
      <c r="H53" s="54"/>
      <c r="I53" s="55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Actividades Octubre</vt:lpstr>
      <vt:lpstr>Estado de Actividades Noviembre</vt:lpstr>
      <vt:lpstr>Estado de Actividades Diciembre</vt:lpstr>
      <vt:lpstr>'Estado de Actividades Diciembre'!Área_de_impresión</vt:lpstr>
      <vt:lpstr>'Estado de Actividades Noviembre'!Área_de_impresión</vt:lpstr>
      <vt:lpstr>'Estado de Actividades Octubre'!Área_de_impresión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Lic. Ernesto Parra</cp:lastModifiedBy>
  <dcterms:created xsi:type="dcterms:W3CDTF">2015-01-26T16:55:55Z</dcterms:created>
  <dcterms:modified xsi:type="dcterms:W3CDTF">2015-01-31T01:22:27Z</dcterms:modified>
</cp:coreProperties>
</file>